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/>
  <mc:AlternateContent xmlns:mc="http://schemas.openxmlformats.org/markup-compatibility/2006">
    <mc:Choice Requires="x15">
      <x15ac:absPath xmlns:x15ac="http://schemas.microsoft.com/office/spreadsheetml/2010/11/ac" url="/Users/JoseAntonio/Documents/Proyectos 2018/CIDES GAMLP/Plan de Clases Final/CLASES/DOCS CLASES/"/>
    </mc:Choice>
  </mc:AlternateContent>
  <xr:revisionPtr revIDLastSave="0" documentId="8_{E3AB1635-68BC-1E4A-A01E-BAC4DD3FA53B}" xr6:coauthVersionLast="34" xr6:coauthVersionMax="34" xr10:uidLastSave="{00000000-0000-0000-0000-000000000000}"/>
  <bookViews>
    <workbookView xWindow="0" yWindow="460" windowWidth="51200" windowHeight="28340" xr2:uid="{00000000-000D-0000-FFFF-FFFF00000000}"/>
  </bookViews>
  <sheets>
    <sheet name="FE   EQ" sheetId="1" r:id="rId1"/>
  </sheets>
  <calcPr calcId="179017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B10" i="1" s="1"/>
  <c r="B17" i="1" s="1"/>
  <c r="C3" i="1"/>
  <c r="D4" i="1"/>
  <c r="D5" i="1"/>
  <c r="D3" i="1"/>
  <c r="B7" i="1"/>
  <c r="C7" i="1"/>
  <c r="C10" i="1" s="1"/>
  <c r="D7" i="1"/>
  <c r="C12" i="1"/>
  <c r="D12" i="1" s="1"/>
  <c r="D13" i="1"/>
  <c r="B14" i="1"/>
  <c r="B12" i="1"/>
  <c r="D15" i="1"/>
  <c r="B27" i="1"/>
  <c r="C27" i="1"/>
  <c r="D28" i="1"/>
  <c r="D27" i="1" s="1"/>
  <c r="D29" i="1"/>
  <c r="B31" i="1"/>
  <c r="B34" i="1"/>
  <c r="D37" i="1"/>
  <c r="B38" i="1"/>
  <c r="B36" i="1"/>
  <c r="B41" i="1"/>
  <c r="D38" i="1"/>
  <c r="E23" i="1"/>
  <c r="D14" i="1"/>
  <c r="C32" i="1"/>
  <c r="C31" i="1"/>
  <c r="C39" i="1"/>
  <c r="D39" i="1" s="1"/>
  <c r="D31" i="1"/>
  <c r="C34" i="1"/>
  <c r="D34" i="1" s="1"/>
  <c r="D10" i="1" l="1"/>
  <c r="C17" i="1"/>
  <c r="D17" i="1" s="1"/>
  <c r="C36" i="1"/>
  <c r="D36" i="1" l="1"/>
  <c r="C41" i="1"/>
  <c r="D41" i="1" s="1"/>
</calcChain>
</file>

<file path=xl/sharedStrings.xml><?xml version="1.0" encoding="utf-8"?>
<sst xmlns="http://schemas.openxmlformats.org/spreadsheetml/2006/main" count="42" uniqueCount="26">
  <si>
    <t>Costos Fijos</t>
  </si>
  <si>
    <t>Salario Alternativo</t>
  </si>
  <si>
    <t>Costos Variables Totales</t>
  </si>
  <si>
    <t>Utilidad Mensual</t>
  </si>
  <si>
    <t>Flujo Incremental</t>
  </si>
  <si>
    <t>Costos Mensuales Totales</t>
  </si>
  <si>
    <t>Ingresos  Mensuales</t>
  </si>
  <si>
    <t>Intereses del Banco</t>
  </si>
  <si>
    <t>Costos Operacionales</t>
  </si>
  <si>
    <t>R</t>
  </si>
  <si>
    <t>I</t>
  </si>
  <si>
    <t>OBS</t>
  </si>
  <si>
    <t>Utilidad = 0</t>
  </si>
  <si>
    <t>X =</t>
  </si>
  <si>
    <t>Sin Camiones</t>
  </si>
  <si>
    <t>Con Camiones</t>
  </si>
  <si>
    <t>V = CF + CV+Utilidad+CO</t>
  </si>
  <si>
    <t>V = CF + CV+CO</t>
  </si>
  <si>
    <t>X*p = CF + cv*X b + CO</t>
  </si>
  <si>
    <t>X = (CF+CO)/(p-cv)</t>
  </si>
  <si>
    <t xml:space="preserve"> X = (15,000+4,500)/(1000-220)</t>
  </si>
  <si>
    <t>Administración proyecto</t>
  </si>
  <si>
    <t>Sin Proyecto</t>
  </si>
  <si>
    <t>Con Proyecto</t>
  </si>
  <si>
    <t>Alquiler predio</t>
  </si>
  <si>
    <t>Ingresos por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</si>
</sst>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65" fontId="2" fillId="2" borderId="1" xfId="1" applyNumberFormat="1" applyFont="1" applyFill="1" applyBorder="1"/>
    <xf numFmtId="0" fontId="0" fillId="2" borderId="1" xfId="0" applyFill="1" applyBorder="1"/>
    <xf numFmtId="165" fontId="0" fillId="2" borderId="1" xfId="1" applyNumberFormat="1" applyFont="1" applyFill="1" applyBorder="1"/>
    <xf numFmtId="0" fontId="3" fillId="2" borderId="1" xfId="0" applyFont="1" applyFill="1" applyBorder="1"/>
    <xf numFmtId="165" fontId="3" fillId="2" borderId="1" xfId="1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/>
    <xf numFmtId="165" fontId="2" fillId="0" borderId="1" xfId="1" applyNumberFormat="1" applyFont="1" applyFill="1" applyBorder="1"/>
    <xf numFmtId="0" fontId="0" fillId="0" borderId="1" xfId="0" applyFill="1" applyBorder="1"/>
    <xf numFmtId="165" fontId="0" fillId="0" borderId="1" xfId="1" applyNumberFormat="1" applyFont="1" applyFill="1" applyBorder="1"/>
    <xf numFmtId="0" fontId="3" fillId="0" borderId="1" xfId="0" applyFont="1" applyFill="1" applyBorder="1"/>
    <xf numFmtId="165" fontId="3" fillId="0" borderId="1" xfId="1" applyNumberFormat="1" applyFont="1" applyFill="1" applyBorder="1"/>
    <xf numFmtId="0" fontId="0" fillId="0" borderId="0" xfId="0" applyFill="1"/>
    <xf numFmtId="0" fontId="2" fillId="0" borderId="3" xfId="0" applyFont="1" applyFill="1" applyBorder="1"/>
    <xf numFmtId="0" fontId="2" fillId="0" borderId="4" xfId="0" applyFont="1" applyFill="1" applyBorder="1"/>
    <xf numFmtId="0" fontId="3" fillId="0" borderId="5" xfId="0" applyFont="1" applyFill="1" applyBorder="1"/>
    <xf numFmtId="0" fontId="2" fillId="0" borderId="6" xfId="0" applyFont="1" applyFill="1" applyBorder="1"/>
    <xf numFmtId="0" fontId="2" fillId="0" borderId="0" xfId="0" applyFont="1" applyFill="1" applyBorder="1"/>
    <xf numFmtId="0" fontId="3" fillId="0" borderId="7" xfId="0" applyFont="1" applyFill="1" applyBorder="1"/>
    <xf numFmtId="0" fontId="4" fillId="0" borderId="0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9" xfId="0" applyFont="1" applyFill="1" applyBorder="1" applyAlignment="1">
      <alignment horizontal="right"/>
    </xf>
    <xf numFmtId="1" fontId="2" fillId="0" borderId="10" xfId="0" applyNumberFormat="1" applyFont="1" applyFill="1" applyBorder="1" applyAlignment="1">
      <alignment horizontal="left"/>
    </xf>
    <xf numFmtId="0" fontId="1" fillId="0" borderId="1" xfId="0" applyFont="1" applyFill="1" applyBorder="1"/>
    <xf numFmtId="0" fontId="1" fillId="2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tabSelected="1" workbookViewId="0">
      <selection activeCell="A46" sqref="A46"/>
    </sheetView>
  </sheetViews>
  <sheetFormatPr baseColWidth="10" defaultRowHeight="13"/>
  <cols>
    <col min="1" max="1" width="27.6640625" customWidth="1"/>
    <col min="2" max="2" width="21.5" customWidth="1"/>
    <col min="3" max="3" width="23.1640625" customWidth="1"/>
    <col min="4" max="4" width="17" customWidth="1"/>
    <col min="5" max="5" width="6.5" customWidth="1"/>
  </cols>
  <sheetData>
    <row r="1" spans="1:7">
      <c r="A1" s="11"/>
      <c r="B1" s="12" t="s">
        <v>22</v>
      </c>
      <c r="C1" s="12" t="s">
        <v>23</v>
      </c>
      <c r="D1" s="12" t="s">
        <v>4</v>
      </c>
      <c r="E1" s="13" t="s">
        <v>11</v>
      </c>
    </row>
    <row r="2" spans="1:7">
      <c r="A2" s="11"/>
      <c r="B2" s="11"/>
      <c r="C2" s="11"/>
      <c r="D2" s="11"/>
      <c r="E2" s="11"/>
    </row>
    <row r="3" spans="1:7">
      <c r="A3" s="14" t="s">
        <v>0</v>
      </c>
      <c r="B3" s="15">
        <f>SUM(B4:B5)</f>
        <v>500</v>
      </c>
      <c r="C3" s="15">
        <f>SUM(C4:C5)</f>
        <v>15500</v>
      </c>
      <c r="D3" s="15">
        <f>SUM(D4:D5)</f>
        <v>15000</v>
      </c>
      <c r="E3" s="16"/>
    </row>
    <row r="4" spans="1:7">
      <c r="A4" s="32" t="s">
        <v>21</v>
      </c>
      <c r="B4" s="17">
        <v>0</v>
      </c>
      <c r="C4" s="17">
        <v>15000</v>
      </c>
      <c r="D4" s="17">
        <f>+C4-B4</f>
        <v>15000</v>
      </c>
      <c r="E4" s="12" t="s">
        <v>9</v>
      </c>
    </row>
    <row r="5" spans="1:7">
      <c r="A5" s="32" t="s">
        <v>24</v>
      </c>
      <c r="B5" s="17">
        <v>500</v>
      </c>
      <c r="C5" s="17">
        <v>500</v>
      </c>
      <c r="D5" s="17">
        <f>+C5-B5</f>
        <v>0</v>
      </c>
      <c r="E5" s="12" t="s">
        <v>10</v>
      </c>
    </row>
    <row r="6" spans="1:7">
      <c r="A6" s="16"/>
      <c r="B6" s="17"/>
      <c r="C6" s="17"/>
      <c r="D6" s="17"/>
      <c r="E6" s="12"/>
    </row>
    <row r="7" spans="1:7">
      <c r="A7" s="14" t="s">
        <v>2</v>
      </c>
      <c r="B7" s="15">
        <f>+B8</f>
        <v>0</v>
      </c>
      <c r="C7" s="15">
        <f>+C8</f>
        <v>48000</v>
      </c>
      <c r="D7" s="15">
        <f>+C7-B7</f>
        <v>48000</v>
      </c>
      <c r="E7" s="12"/>
    </row>
    <row r="8" spans="1:7">
      <c r="A8" s="18" t="s">
        <v>8</v>
      </c>
      <c r="B8" s="19"/>
      <c r="C8" s="19">
        <v>48000</v>
      </c>
      <c r="D8" s="19"/>
      <c r="E8" s="12" t="s">
        <v>9</v>
      </c>
    </row>
    <row r="9" spans="1:7">
      <c r="A9" s="16"/>
      <c r="B9" s="17"/>
      <c r="C9" s="17"/>
      <c r="D9" s="17"/>
      <c r="E9" s="12"/>
    </row>
    <row r="10" spans="1:7">
      <c r="A10" s="14" t="s">
        <v>5</v>
      </c>
      <c r="B10" s="15">
        <f>+B7+B3</f>
        <v>500</v>
      </c>
      <c r="C10" s="15">
        <f>+C7+C3</f>
        <v>63500</v>
      </c>
      <c r="D10" s="15">
        <f>+C10-B10</f>
        <v>63000</v>
      </c>
      <c r="E10" s="12"/>
    </row>
    <row r="11" spans="1:7">
      <c r="A11" s="16"/>
      <c r="B11" s="17"/>
      <c r="C11" s="17"/>
      <c r="D11" s="17"/>
      <c r="E11" s="12"/>
    </row>
    <row r="12" spans="1:7">
      <c r="A12" s="14" t="s">
        <v>6</v>
      </c>
      <c r="B12" s="15">
        <f>+B13+B14+B15</f>
        <v>4500</v>
      </c>
      <c r="C12" s="15">
        <f>+C13+C14+C15</f>
        <v>68000</v>
      </c>
      <c r="D12" s="15">
        <f>+C12-B12</f>
        <v>63500</v>
      </c>
      <c r="E12" s="12"/>
    </row>
    <row r="13" spans="1:7">
      <c r="A13" s="18" t="s">
        <v>1</v>
      </c>
      <c r="B13" s="19">
        <v>1500</v>
      </c>
      <c r="C13" s="19"/>
      <c r="D13" s="19">
        <f>+C13-B13</f>
        <v>-1500</v>
      </c>
      <c r="E13" s="12" t="s">
        <v>9</v>
      </c>
      <c r="F13" s="1"/>
      <c r="G13" s="1"/>
    </row>
    <row r="14" spans="1:7">
      <c r="A14" s="18" t="s">
        <v>7</v>
      </c>
      <c r="B14" s="19">
        <f>300000*1/100</f>
        <v>3000</v>
      </c>
      <c r="C14" s="19"/>
      <c r="D14" s="19">
        <f>+C14-B14</f>
        <v>-3000</v>
      </c>
      <c r="E14" s="12" t="s">
        <v>9</v>
      </c>
      <c r="F14" s="1"/>
      <c r="G14" s="1"/>
    </row>
    <row r="15" spans="1:7">
      <c r="A15" s="32" t="s">
        <v>25</v>
      </c>
      <c r="B15" s="19">
        <v>0</v>
      </c>
      <c r="C15" s="19">
        <v>68000</v>
      </c>
      <c r="D15" s="19">
        <f>+C15-B15</f>
        <v>68000</v>
      </c>
      <c r="E15" s="12" t="s">
        <v>9</v>
      </c>
      <c r="F15" s="1"/>
      <c r="G15" s="1"/>
    </row>
    <row r="16" spans="1:7">
      <c r="A16" s="16"/>
      <c r="B16" s="17"/>
      <c r="C16" s="17"/>
      <c r="D16" s="17"/>
      <c r="E16" s="16"/>
    </row>
    <row r="17" spans="1:5">
      <c r="A17" s="14" t="s">
        <v>3</v>
      </c>
      <c r="B17" s="15">
        <f>+B12-B10</f>
        <v>4000</v>
      </c>
      <c r="C17" s="15">
        <f>+C12-C10</f>
        <v>4500</v>
      </c>
      <c r="D17" s="15">
        <f>+C17-B17</f>
        <v>500</v>
      </c>
      <c r="E17" s="16"/>
    </row>
    <row r="18" spans="1:5">
      <c r="A18" s="20"/>
      <c r="B18" s="20"/>
      <c r="C18" s="20"/>
      <c r="D18" s="20"/>
      <c r="E18" s="20"/>
    </row>
    <row r="19" spans="1:5" ht="14" thickBot="1">
      <c r="A19" s="20"/>
      <c r="B19" s="20"/>
      <c r="C19" s="20"/>
      <c r="D19" s="20"/>
      <c r="E19" s="20"/>
    </row>
    <row r="20" spans="1:5">
      <c r="A20" s="21" t="s">
        <v>16</v>
      </c>
      <c r="B20" s="22" t="s">
        <v>12</v>
      </c>
      <c r="C20" s="22"/>
      <c r="D20" s="22"/>
      <c r="E20" s="23"/>
    </row>
    <row r="21" spans="1:5">
      <c r="A21" s="24" t="s">
        <v>17</v>
      </c>
      <c r="B21" s="25"/>
      <c r="C21" s="25"/>
      <c r="D21" s="25"/>
      <c r="E21" s="26"/>
    </row>
    <row r="22" spans="1:5">
      <c r="A22" s="24" t="s">
        <v>18</v>
      </c>
      <c r="B22" s="25" t="s">
        <v>19</v>
      </c>
      <c r="C22" s="27" t="s">
        <v>20</v>
      </c>
      <c r="D22" s="25"/>
      <c r="E22" s="26"/>
    </row>
    <row r="23" spans="1:5" ht="14" thickBot="1">
      <c r="A23" s="28"/>
      <c r="B23" s="29"/>
      <c r="C23" s="30"/>
      <c r="D23" s="30" t="s">
        <v>13</v>
      </c>
      <c r="E23" s="31">
        <f>(C3-C5+B12)/(1000-220)</f>
        <v>25</v>
      </c>
    </row>
    <row r="24" spans="1:5">
      <c r="A24" s="20"/>
      <c r="B24" s="20"/>
      <c r="C24" s="20"/>
      <c r="D24" s="20"/>
      <c r="E24" s="20"/>
    </row>
    <row r="25" spans="1:5">
      <c r="A25" s="2"/>
      <c r="B25" s="12" t="s">
        <v>14</v>
      </c>
      <c r="C25" s="12" t="s">
        <v>15</v>
      </c>
      <c r="D25" s="4" t="s">
        <v>4</v>
      </c>
      <c r="E25" s="3"/>
    </row>
    <row r="26" spans="1:5">
      <c r="A26" s="2"/>
      <c r="B26" s="2"/>
      <c r="C26" s="2"/>
      <c r="D26" s="2"/>
      <c r="E26" s="3"/>
    </row>
    <row r="27" spans="1:5">
      <c r="A27" s="5" t="s">
        <v>0</v>
      </c>
      <c r="B27" s="6">
        <f>SUM(B28:B29)</f>
        <v>500</v>
      </c>
      <c r="C27" s="6">
        <f>SUM(C28:C29)</f>
        <v>15500</v>
      </c>
      <c r="D27" s="6">
        <f>SUM(D28:D29)</f>
        <v>15000</v>
      </c>
      <c r="E27" s="3"/>
    </row>
    <row r="28" spans="1:5">
      <c r="A28" s="32" t="s">
        <v>21</v>
      </c>
      <c r="B28" s="8">
        <v>0</v>
      </c>
      <c r="C28" s="8">
        <v>15000</v>
      </c>
      <c r="D28" s="8">
        <f>+C28-B28</f>
        <v>15000</v>
      </c>
      <c r="E28" s="3"/>
    </row>
    <row r="29" spans="1:5">
      <c r="A29" s="32" t="s">
        <v>24</v>
      </c>
      <c r="B29" s="8">
        <v>500</v>
      </c>
      <c r="C29" s="8">
        <v>500</v>
      </c>
      <c r="D29" s="8">
        <f>+C29-B29</f>
        <v>0</v>
      </c>
      <c r="E29" s="3"/>
    </row>
    <row r="30" spans="1:5">
      <c r="A30" s="7"/>
      <c r="B30" s="8"/>
      <c r="C30" s="8"/>
      <c r="D30" s="8"/>
      <c r="E30" s="3"/>
    </row>
    <row r="31" spans="1:5">
      <c r="A31" s="5" t="s">
        <v>2</v>
      </c>
      <c r="B31" s="6">
        <f>+B32</f>
        <v>0</v>
      </c>
      <c r="C31" s="6">
        <f>+C32</f>
        <v>5500</v>
      </c>
      <c r="D31" s="6">
        <f>+C31-B31</f>
        <v>5500</v>
      </c>
      <c r="E31" s="3"/>
    </row>
    <row r="32" spans="1:5">
      <c r="A32" s="9" t="s">
        <v>8</v>
      </c>
      <c r="B32" s="10"/>
      <c r="C32" s="10">
        <f>220*E23</f>
        <v>5500</v>
      </c>
      <c r="D32" s="10"/>
      <c r="E32" s="3"/>
    </row>
    <row r="33" spans="1:5">
      <c r="A33" s="7"/>
      <c r="B33" s="8"/>
      <c r="C33" s="8"/>
      <c r="D33" s="8"/>
      <c r="E33" s="3"/>
    </row>
    <row r="34" spans="1:5">
      <c r="A34" s="5" t="s">
        <v>5</v>
      </c>
      <c r="B34" s="6">
        <f>+B31+B27</f>
        <v>500</v>
      </c>
      <c r="C34" s="6">
        <f>+C31+C27</f>
        <v>21000</v>
      </c>
      <c r="D34" s="6">
        <f>+C34-B34</f>
        <v>20500</v>
      </c>
      <c r="E34" s="3"/>
    </row>
    <row r="35" spans="1:5">
      <c r="A35" s="7"/>
      <c r="B35" s="8"/>
      <c r="C35" s="8"/>
      <c r="D35" s="8"/>
      <c r="E35" s="3"/>
    </row>
    <row r="36" spans="1:5">
      <c r="A36" s="5" t="s">
        <v>6</v>
      </c>
      <c r="B36" s="6">
        <f>+B37+B38+B39</f>
        <v>4500</v>
      </c>
      <c r="C36" s="6">
        <f>+C37+C38+C39</f>
        <v>25000</v>
      </c>
      <c r="D36" s="6">
        <f>+C36-B36</f>
        <v>20500</v>
      </c>
      <c r="E36" s="3"/>
    </row>
    <row r="37" spans="1:5">
      <c r="A37" s="9" t="s">
        <v>1</v>
      </c>
      <c r="B37" s="10">
        <v>1500</v>
      </c>
      <c r="C37" s="10"/>
      <c r="D37" s="10">
        <f>+C37-B37</f>
        <v>-1500</v>
      </c>
      <c r="E37" s="3"/>
    </row>
    <row r="38" spans="1:5">
      <c r="A38" s="9" t="s">
        <v>7</v>
      </c>
      <c r="B38" s="10">
        <f>300000*1/100</f>
        <v>3000</v>
      </c>
      <c r="C38" s="10"/>
      <c r="D38" s="10">
        <f>+C38-B38</f>
        <v>-3000</v>
      </c>
      <c r="E38" s="3"/>
    </row>
    <row r="39" spans="1:5">
      <c r="A39" s="33" t="s">
        <v>25</v>
      </c>
      <c r="B39" s="10">
        <v>0</v>
      </c>
      <c r="C39" s="10">
        <f>1000*E23</f>
        <v>25000</v>
      </c>
      <c r="D39" s="10">
        <f>+C39-B39</f>
        <v>25000</v>
      </c>
      <c r="E39" s="3"/>
    </row>
    <row r="40" spans="1:5">
      <c r="A40" s="7"/>
      <c r="B40" s="8"/>
      <c r="C40" s="8"/>
      <c r="D40" s="8"/>
      <c r="E40" s="3"/>
    </row>
    <row r="41" spans="1:5">
      <c r="A41" s="5" t="s">
        <v>3</v>
      </c>
      <c r="B41" s="6">
        <f>+B36-B34</f>
        <v>4000</v>
      </c>
      <c r="C41" s="6">
        <f>+C36-C34</f>
        <v>4000</v>
      </c>
      <c r="D41" s="6">
        <f>+C41-B41</f>
        <v>0</v>
      </c>
      <c r="E41" s="3"/>
    </row>
  </sheetData>
  <phoneticPr fontId="0" type="noConversion"/>
  <pageMargins left="0.75" right="0.75" top="1" bottom="1" header="0" footer="0"/>
  <pageSetup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   EQ</vt:lpstr>
    </vt:vector>
  </TitlesOfParts>
  <Company>GTZ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GTZ-DUF</dc:creator>
  <cp:lastModifiedBy>José Antonio Terán Carreón</cp:lastModifiedBy>
  <dcterms:created xsi:type="dcterms:W3CDTF">2002-02-11T15:17:54Z</dcterms:created>
  <dcterms:modified xsi:type="dcterms:W3CDTF">2018-07-19T14:47:59Z</dcterms:modified>
</cp:coreProperties>
</file>