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OXANA\Downloads\ESCRITORO\CIDES UMSA\UNIDAD 5\MI TRABAJO\"/>
    </mc:Choice>
  </mc:AlternateContent>
  <bookViews>
    <workbookView xWindow="0" yWindow="0" windowWidth="13392" windowHeight="9024"/>
  </bookViews>
  <sheets>
    <sheet name="BEN COSTO" sheetId="1" r:id="rId1"/>
    <sheet name="Hoja2" sheetId="3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5" i="1" l="1"/>
  <c r="C20" i="1"/>
  <c r="B19" i="1"/>
  <c r="D15" i="1" l="1"/>
  <c r="E15" i="1" l="1"/>
  <c r="F15" i="1" l="1"/>
  <c r="D20" i="1"/>
  <c r="E20" i="1" s="1"/>
  <c r="B18" i="1"/>
  <c r="C18" i="1"/>
  <c r="K16" i="1"/>
  <c r="J16" i="1"/>
  <c r="I16" i="1"/>
  <c r="H16" i="1"/>
  <c r="G16" i="1"/>
  <c r="F16" i="1"/>
  <c r="E16" i="1"/>
  <c r="E14" i="1" s="1"/>
  <c r="D16" i="1"/>
  <c r="D14" i="1" s="1"/>
  <c r="C16" i="1"/>
  <c r="C14" i="1" s="1"/>
  <c r="B14" i="1"/>
  <c r="C13" i="1"/>
  <c r="L12" i="1"/>
  <c r="L16" i="1" s="1"/>
  <c r="M12" i="1" l="1"/>
  <c r="N12" i="1" s="1"/>
  <c r="F14" i="1"/>
  <c r="G15" i="1"/>
  <c r="C22" i="1"/>
  <c r="B22" i="1"/>
  <c r="E18" i="1"/>
  <c r="F20" i="1"/>
  <c r="M16" i="1"/>
  <c r="D18" i="1"/>
  <c r="D13" i="1"/>
  <c r="H15" i="1" l="1"/>
  <c r="G14" i="1"/>
  <c r="E13" i="1"/>
  <c r="D22" i="1"/>
  <c r="O12" i="1"/>
  <c r="N16" i="1"/>
  <c r="F18" i="1"/>
  <c r="G20" i="1"/>
  <c r="H14" i="1" l="1"/>
  <c r="I15" i="1"/>
  <c r="G18" i="1"/>
  <c r="H20" i="1"/>
  <c r="O16" i="1"/>
  <c r="P12" i="1"/>
  <c r="E22" i="1"/>
  <c r="F13" i="1"/>
  <c r="J15" i="1" l="1"/>
  <c r="I14" i="1"/>
  <c r="H18" i="1"/>
  <c r="H22" i="1" s="1"/>
  <c r="I20" i="1"/>
  <c r="Q12" i="1"/>
  <c r="P16" i="1"/>
  <c r="F22" i="1"/>
  <c r="G13" i="1"/>
  <c r="K15" i="1" l="1"/>
  <c r="J14" i="1"/>
  <c r="I18" i="1"/>
  <c r="I22" i="1" s="1"/>
  <c r="J20" i="1"/>
  <c r="G22" i="1"/>
  <c r="H13" i="1"/>
  <c r="Q16" i="1"/>
  <c r="R12" i="1"/>
  <c r="K14" i="1" l="1"/>
  <c r="L15" i="1"/>
  <c r="I13" i="1"/>
  <c r="J18" i="1"/>
  <c r="J22" i="1" s="1"/>
  <c r="K20" i="1"/>
  <c r="S12" i="1"/>
  <c r="R16" i="1"/>
  <c r="L14" i="1" l="1"/>
  <c r="M15" i="1"/>
  <c r="K18" i="1"/>
  <c r="K22" i="1" s="1"/>
  <c r="L20" i="1"/>
  <c r="J13" i="1"/>
  <c r="S16" i="1"/>
  <c r="T12" i="1"/>
  <c r="M14" i="1" l="1"/>
  <c r="N15" i="1"/>
  <c r="K13" i="1"/>
  <c r="L18" i="1"/>
  <c r="L22" i="1" s="1"/>
  <c r="M20" i="1"/>
  <c r="U12" i="1"/>
  <c r="T16" i="1"/>
  <c r="N14" i="1" l="1"/>
  <c r="O15" i="1"/>
  <c r="M18" i="1"/>
  <c r="M22" i="1" s="1"/>
  <c r="N20" i="1"/>
  <c r="L13" i="1"/>
  <c r="U16" i="1"/>
  <c r="V12" i="1"/>
  <c r="O14" i="1" l="1"/>
  <c r="P15" i="1"/>
  <c r="N18" i="1"/>
  <c r="N22" i="1" s="1"/>
  <c r="O20" i="1"/>
  <c r="M13" i="1"/>
  <c r="V16" i="1"/>
  <c r="Q15" i="1" l="1"/>
  <c r="P14" i="1"/>
  <c r="N13" i="1"/>
  <c r="O18" i="1"/>
  <c r="O22" i="1" s="1"/>
  <c r="P20" i="1"/>
  <c r="R15" i="1" l="1"/>
  <c r="Q14" i="1"/>
  <c r="P18" i="1"/>
  <c r="P22" i="1" s="1"/>
  <c r="Q20" i="1"/>
  <c r="O13" i="1"/>
  <c r="S15" i="1" l="1"/>
  <c r="R14" i="1"/>
  <c r="Q18" i="1"/>
  <c r="Q22" i="1" s="1"/>
  <c r="R20" i="1"/>
  <c r="P13" i="1"/>
  <c r="T15" i="1" l="1"/>
  <c r="S14" i="1"/>
  <c r="Q13" i="1"/>
  <c r="R18" i="1"/>
  <c r="R22" i="1" s="1"/>
  <c r="S20" i="1"/>
  <c r="U15" i="1" l="1"/>
  <c r="T14" i="1"/>
  <c r="S18" i="1"/>
  <c r="S22" i="1" s="1"/>
  <c r="T20" i="1"/>
  <c r="R13" i="1"/>
  <c r="V15" i="1" l="1"/>
  <c r="V14" i="1" s="1"/>
  <c r="U14" i="1"/>
  <c r="S13" i="1"/>
  <c r="T18" i="1"/>
  <c r="T22" i="1" s="1"/>
  <c r="U20" i="1"/>
  <c r="U18" i="1" l="1"/>
  <c r="U22" i="1" s="1"/>
  <c r="V20" i="1"/>
  <c r="V18" i="1" s="1"/>
  <c r="V22" i="1" s="1"/>
  <c r="T13" i="1"/>
  <c r="C24" i="1" l="1"/>
  <c r="U13" i="1"/>
  <c r="C25" i="1"/>
  <c r="C26" i="1"/>
  <c r="V13" i="1" l="1"/>
</calcChain>
</file>

<file path=xl/sharedStrings.xml><?xml version="1.0" encoding="utf-8"?>
<sst xmlns="http://schemas.openxmlformats.org/spreadsheetml/2006/main" count="27" uniqueCount="26">
  <si>
    <t xml:space="preserve">  FLUJO DE CAJA</t>
  </si>
  <si>
    <t>CALCULO DEL PRECIO A TRAVES DE LOS COSTOS</t>
  </si>
  <si>
    <t xml:space="preserve">   Inversión inicial</t>
  </si>
  <si>
    <t>$us</t>
  </si>
  <si>
    <t xml:space="preserve">   Costo de operación (año 1)</t>
  </si>
  <si>
    <t xml:space="preserve">   Producción (Unidades)</t>
  </si>
  <si>
    <t xml:space="preserve">   Valor Residual:</t>
  </si>
  <si>
    <t xml:space="preserve">   Tasa de actualización:</t>
  </si>
  <si>
    <t xml:space="preserve">   Vida útil (n):</t>
  </si>
  <si>
    <t>años</t>
  </si>
  <si>
    <t xml:space="preserve">   PRECIO  =</t>
  </si>
  <si>
    <t>$US/Unid.</t>
  </si>
  <si>
    <t>AÑO</t>
  </si>
  <si>
    <t>PRODUCION (Unidades)</t>
  </si>
  <si>
    <t>1. INGRESOS</t>
  </si>
  <si>
    <t>1.1 Ventas</t>
  </si>
  <si>
    <t>1.2 Valor residual</t>
  </si>
  <si>
    <t>2. COSTOS</t>
  </si>
  <si>
    <t>1. Costos de inversión</t>
  </si>
  <si>
    <t xml:space="preserve">2. Costos de O &amp; M </t>
  </si>
  <si>
    <t>FLUJO NETO (1-2)</t>
  </si>
  <si>
    <t>VAN  =</t>
  </si>
  <si>
    <t>$US</t>
  </si>
  <si>
    <t>TIR   =</t>
  </si>
  <si>
    <t>RBC   =</t>
  </si>
  <si>
    <t>KG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</si>
</sst>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_ ;[Red]\-#,##0\ "/>
    <numFmt numFmtId="165" formatCode="#,##0.00_ ;[Red]\-#,##0.00\ "/>
    <numFmt numFmtId="166" formatCode="#,##0.00\ _€"/>
    <numFmt numFmtId="169" formatCode="0.0"/>
  </numFmts>
  <fonts count="16">
    <font>
      <sz val="10"/>
      <name val="Arial"/>
    </font>
    <font>
      <b/>
      <sz val="18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b/>
      <sz val="18"/>
      <color indexed="60"/>
      <name val="Arial"/>
      <family val="2"/>
    </font>
    <font>
      <sz val="18"/>
      <name val="Arial"/>
      <family val="2"/>
    </font>
    <font>
      <b/>
      <sz val="16"/>
      <name val="Arial"/>
      <family val="2"/>
    </font>
    <font>
      <b/>
      <sz val="14"/>
      <name val="Abadi MT Condensed Light"/>
      <family val="2"/>
    </font>
    <font>
      <sz val="13.5"/>
      <name val="Arial"/>
      <family val="2"/>
    </font>
    <font>
      <b/>
      <sz val="14"/>
      <color indexed="12"/>
      <name val="Arial"/>
      <family val="2"/>
    </font>
    <font>
      <sz val="16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2" borderId="0" xfId="0" applyFill="1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38" fontId="5" fillId="2" borderId="1" xfId="0" applyNumberFormat="1" applyFont="1" applyFill="1" applyBorder="1"/>
    <xf numFmtId="38" fontId="5" fillId="3" borderId="2" xfId="0" applyNumberFormat="1" applyFont="1" applyFill="1" applyBorder="1" applyAlignment="1">
      <alignment horizontal="right"/>
    </xf>
    <xf numFmtId="38" fontId="5" fillId="2" borderId="3" xfId="0" quotePrefix="1" applyNumberFormat="1" applyFont="1" applyFill="1" applyBorder="1"/>
    <xf numFmtId="38" fontId="5" fillId="2" borderId="3" xfId="0" applyNumberFormat="1" applyFont="1" applyFill="1" applyBorder="1"/>
    <xf numFmtId="0" fontId="5" fillId="2" borderId="1" xfId="0" applyFont="1" applyFill="1" applyBorder="1"/>
    <xf numFmtId="9" fontId="5" fillId="3" borderId="2" xfId="0" applyNumberFormat="1" applyFont="1" applyFill="1" applyBorder="1" applyAlignment="1">
      <alignment horizontal="right"/>
    </xf>
    <xf numFmtId="0" fontId="2" fillId="2" borderId="3" xfId="0" applyFont="1" applyFill="1" applyBorder="1"/>
    <xf numFmtId="0" fontId="5" fillId="3" borderId="2" xfId="0" applyFont="1" applyFill="1" applyBorder="1" applyAlignment="1">
      <alignment horizontal="right"/>
    </xf>
    <xf numFmtId="0" fontId="5" fillId="2" borderId="3" xfId="0" applyFont="1" applyFill="1" applyBorder="1"/>
    <xf numFmtId="2" fontId="5" fillId="4" borderId="2" xfId="0" applyNumberFormat="1" applyFont="1" applyFill="1" applyBorder="1" applyAlignment="1">
      <alignment horizontal="center"/>
    </xf>
    <xf numFmtId="0" fontId="5" fillId="2" borderId="3" xfId="0" quotePrefix="1" applyFont="1" applyFill="1" applyBorder="1"/>
    <xf numFmtId="0" fontId="6" fillId="5" borderId="4" xfId="0" applyFont="1" applyFill="1" applyBorder="1" applyAlignment="1">
      <alignment horizontal="center"/>
    </xf>
    <xf numFmtId="0" fontId="5" fillId="5" borderId="4" xfId="0" applyFont="1" applyFill="1" applyBorder="1" applyAlignment="1">
      <alignment horizontal="center"/>
    </xf>
    <xf numFmtId="38" fontId="6" fillId="5" borderId="4" xfId="0" applyNumberFormat="1" applyFont="1" applyFill="1" applyBorder="1" applyAlignment="1"/>
    <xf numFmtId="38" fontId="6" fillId="3" borderId="4" xfId="0" applyNumberFormat="1" applyFont="1" applyFill="1" applyBorder="1" applyAlignment="1"/>
    <xf numFmtId="38" fontId="7" fillId="3" borderId="4" xfId="0" applyNumberFormat="1" applyFont="1" applyFill="1" applyBorder="1" applyProtection="1"/>
    <xf numFmtId="0" fontId="6" fillId="2" borderId="4" xfId="0" applyFont="1" applyFill="1" applyBorder="1" applyAlignment="1">
      <alignment horizontal="left"/>
    </xf>
    <xf numFmtId="164" fontId="6" fillId="2" borderId="4" xfId="0" applyNumberFormat="1" applyFont="1" applyFill="1" applyBorder="1" applyAlignment="1">
      <alignment horizontal="right"/>
    </xf>
    <xf numFmtId="0" fontId="4" fillId="2" borderId="4" xfId="0" applyFont="1" applyFill="1" applyBorder="1" applyAlignment="1">
      <alignment horizontal="left"/>
    </xf>
    <xf numFmtId="164" fontId="4" fillId="2" borderId="4" xfId="0" applyNumberFormat="1" applyFont="1" applyFill="1" applyBorder="1" applyAlignment="1">
      <alignment horizontal="right"/>
    </xf>
    <xf numFmtId="38" fontId="6" fillId="2" borderId="4" xfId="0" applyNumberFormat="1" applyFont="1" applyFill="1" applyBorder="1" applyAlignment="1"/>
    <xf numFmtId="38" fontId="7" fillId="2" borderId="4" xfId="0" applyNumberFormat="1" applyFont="1" applyFill="1" applyBorder="1" applyProtection="1"/>
    <xf numFmtId="0" fontId="5" fillId="2" borderId="4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left"/>
    </xf>
    <xf numFmtId="38" fontId="4" fillId="2" borderId="4" xfId="0" applyNumberFormat="1" applyFont="1" applyFill="1" applyBorder="1" applyAlignment="1"/>
    <xf numFmtId="38" fontId="4" fillId="3" borderId="4" xfId="0" applyNumberFormat="1" applyFont="1" applyFill="1" applyBorder="1" applyAlignment="1"/>
    <xf numFmtId="38" fontId="8" fillId="3" borderId="4" xfId="0" applyNumberFormat="1" applyFont="1" applyFill="1" applyBorder="1" applyProtection="1"/>
    <xf numFmtId="0" fontId="3" fillId="6" borderId="4" xfId="0" applyFont="1" applyFill="1" applyBorder="1" applyAlignment="1">
      <alignment horizontal="center"/>
    </xf>
    <xf numFmtId="164" fontId="6" fillId="6" borderId="4" xfId="0" applyNumberFormat="1" applyFont="1" applyFill="1" applyBorder="1" applyAlignment="1">
      <alignment horizontal="right"/>
    </xf>
    <xf numFmtId="164" fontId="6" fillId="6" borderId="4" xfId="0" applyNumberFormat="1" applyFont="1" applyFill="1" applyBorder="1"/>
    <xf numFmtId="0" fontId="9" fillId="2" borderId="0" xfId="0" applyFont="1" applyFill="1" applyAlignment="1">
      <alignment horizontal="centerContinuous"/>
    </xf>
    <xf numFmtId="0" fontId="10" fillId="2" borderId="0" xfId="0" applyFont="1" applyFill="1" applyAlignment="1">
      <alignment horizontal="centerContinuous"/>
    </xf>
    <xf numFmtId="0" fontId="5" fillId="2" borderId="0" xfId="0" applyFont="1" applyFill="1"/>
    <xf numFmtId="0" fontId="11" fillId="6" borderId="4" xfId="0" applyFont="1" applyFill="1" applyBorder="1"/>
    <xf numFmtId="0" fontId="12" fillId="6" borderId="3" xfId="0" applyFont="1" applyFill="1" applyBorder="1"/>
    <xf numFmtId="0" fontId="13" fillId="2" borderId="0" xfId="0" applyFont="1" applyFill="1" applyBorder="1"/>
    <xf numFmtId="9" fontId="14" fillId="2" borderId="0" xfId="0" applyNumberFormat="1" applyFont="1" applyFill="1" applyBorder="1" applyAlignment="1">
      <alignment horizontal="center"/>
    </xf>
    <xf numFmtId="0" fontId="15" fillId="2" borderId="0" xfId="0" applyFont="1" applyFill="1" applyBorder="1"/>
    <xf numFmtId="10" fontId="3" fillId="6" borderId="5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165" fontId="3" fillId="6" borderId="5" xfId="0" applyNumberFormat="1" applyFont="1" applyFill="1" applyBorder="1" applyAlignment="1">
      <alignment horizontal="center"/>
    </xf>
    <xf numFmtId="0" fontId="11" fillId="2" borderId="0" xfId="0" applyFont="1" applyFill="1" applyAlignment="1">
      <alignment horizontal="centerContinuous"/>
    </xf>
    <xf numFmtId="0" fontId="15" fillId="2" borderId="0" xfId="0" applyFont="1" applyFill="1" applyAlignment="1">
      <alignment horizontal="centerContinuous"/>
    </xf>
    <xf numFmtId="166" fontId="3" fillId="6" borderId="1" xfId="0" applyNumberFormat="1" applyFont="1" applyFill="1" applyBorder="1" applyAlignment="1">
      <alignment horizontal="center"/>
    </xf>
    <xf numFmtId="169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0"/>
  <sheetViews>
    <sheetView tabSelected="1" workbookViewId="0">
      <selection activeCell="G16" sqref="G16"/>
    </sheetView>
  </sheetViews>
  <sheetFormatPr baseColWidth="10" defaultRowHeight="13.2"/>
  <cols>
    <col min="1" max="1" width="27.5546875" customWidth="1"/>
    <col min="2" max="2" width="12.6640625" customWidth="1"/>
    <col min="3" max="3" width="18.44140625" customWidth="1"/>
    <col min="4" max="7" width="12.6640625" customWidth="1"/>
  </cols>
  <sheetData>
    <row r="1" spans="1:26" ht="21" customHeight="1">
      <c r="A1" s="2" t="s">
        <v>0</v>
      </c>
      <c r="B1" s="1"/>
      <c r="C1" s="1"/>
      <c r="D1" s="1"/>
      <c r="E1" s="1"/>
      <c r="F1" s="3"/>
      <c r="G1" s="3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8.75" customHeight="1">
      <c r="A2" s="4" t="s">
        <v>1</v>
      </c>
      <c r="B2" s="1"/>
      <c r="C2" s="1"/>
      <c r="D2" s="1"/>
      <c r="E2" s="1"/>
      <c r="F2" s="3"/>
      <c r="G2" s="3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>
      <c r="A4" s="6" t="s">
        <v>2</v>
      </c>
      <c r="B4" s="7">
        <v>48620</v>
      </c>
      <c r="C4" s="8" t="s">
        <v>3</v>
      </c>
      <c r="D4" s="1"/>
      <c r="E4" s="5"/>
      <c r="F4" s="5"/>
      <c r="G4" s="5"/>
      <c r="H4" s="5"/>
      <c r="I4" s="5"/>
      <c r="J4" s="5"/>
      <c r="K4" s="5"/>
      <c r="L4" s="5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" customHeight="1">
      <c r="A5" s="6" t="s">
        <v>4</v>
      </c>
      <c r="B5" s="7">
        <v>34700</v>
      </c>
      <c r="C5" s="8"/>
      <c r="D5" s="1"/>
      <c r="E5" s="5"/>
      <c r="F5" s="5"/>
      <c r="G5" s="5"/>
      <c r="H5" s="5"/>
      <c r="I5" s="5"/>
      <c r="J5" s="5"/>
      <c r="K5" s="5"/>
      <c r="L5" s="5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" customHeight="1">
      <c r="A6" s="6" t="s">
        <v>5</v>
      </c>
      <c r="B6" s="7">
        <v>10000</v>
      </c>
      <c r="C6" s="9" t="s">
        <v>25</v>
      </c>
      <c r="D6" s="1"/>
      <c r="E6" s="5"/>
      <c r="F6" s="5"/>
      <c r="G6" s="5"/>
      <c r="H6" s="5"/>
      <c r="I6" s="5"/>
      <c r="J6" s="5"/>
      <c r="K6" s="5"/>
      <c r="L6" s="5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" customHeight="1">
      <c r="A7" s="6" t="s">
        <v>6</v>
      </c>
      <c r="B7" s="7">
        <v>0</v>
      </c>
      <c r="C7" s="8" t="s">
        <v>3</v>
      </c>
      <c r="D7" s="1"/>
      <c r="E7" s="5"/>
      <c r="F7" s="5"/>
      <c r="G7" s="5"/>
      <c r="H7" s="5"/>
      <c r="I7" s="5"/>
      <c r="J7" s="5"/>
      <c r="K7" s="5"/>
      <c r="L7" s="5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" customHeight="1">
      <c r="A8" s="10" t="s">
        <v>7</v>
      </c>
      <c r="B8" s="11">
        <v>0.04</v>
      </c>
      <c r="C8" s="12"/>
      <c r="D8" s="1"/>
      <c r="E8" s="5"/>
      <c r="F8" s="5"/>
      <c r="G8" s="5"/>
      <c r="H8" s="5"/>
      <c r="I8" s="5"/>
      <c r="J8" s="5"/>
      <c r="K8" s="5"/>
      <c r="L8" s="5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" customHeight="1">
      <c r="A9" s="10" t="s">
        <v>8</v>
      </c>
      <c r="B9" s="13">
        <v>20</v>
      </c>
      <c r="C9" s="14" t="s">
        <v>9</v>
      </c>
      <c r="D9" s="1"/>
      <c r="E9" s="5"/>
      <c r="F9" s="5"/>
      <c r="G9" s="5"/>
      <c r="H9" s="5"/>
      <c r="I9" s="5"/>
      <c r="J9" s="5"/>
      <c r="K9" s="5"/>
      <c r="L9" s="5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" customHeight="1">
      <c r="A10" s="10" t="s">
        <v>10</v>
      </c>
      <c r="B10" s="15">
        <v>3.9</v>
      </c>
      <c r="C10" s="16" t="s">
        <v>11</v>
      </c>
      <c r="D10" s="1"/>
      <c r="E10" s="5"/>
      <c r="F10" s="5"/>
      <c r="G10" s="5"/>
      <c r="H10" s="5"/>
      <c r="I10" s="5"/>
      <c r="J10" s="5"/>
      <c r="K10" s="5"/>
      <c r="L10" s="5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7.5" customHeight="1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8" customHeight="1">
      <c r="A12" s="17" t="s">
        <v>12</v>
      </c>
      <c r="B12" s="17">
        <v>0</v>
      </c>
      <c r="C12" s="17">
        <v>1</v>
      </c>
      <c r="D12" s="17">
        <v>2</v>
      </c>
      <c r="E12" s="17">
        <v>3</v>
      </c>
      <c r="F12" s="17">
        <v>4</v>
      </c>
      <c r="G12" s="17">
        <v>5</v>
      </c>
      <c r="H12" s="17">
        <v>6</v>
      </c>
      <c r="I12" s="17">
        <v>7</v>
      </c>
      <c r="J12" s="17">
        <v>8</v>
      </c>
      <c r="K12" s="17">
        <v>9</v>
      </c>
      <c r="L12" s="17">
        <f t="shared" ref="L12:V12" si="0">K12+1</f>
        <v>10</v>
      </c>
      <c r="M12" s="17">
        <f t="shared" si="0"/>
        <v>11</v>
      </c>
      <c r="N12" s="17">
        <f t="shared" si="0"/>
        <v>12</v>
      </c>
      <c r="O12" s="17">
        <f t="shared" si="0"/>
        <v>13</v>
      </c>
      <c r="P12" s="17">
        <f t="shared" si="0"/>
        <v>14</v>
      </c>
      <c r="Q12" s="17">
        <f t="shared" si="0"/>
        <v>15</v>
      </c>
      <c r="R12" s="17">
        <f t="shared" si="0"/>
        <v>16</v>
      </c>
      <c r="S12" s="17">
        <f t="shared" si="0"/>
        <v>17</v>
      </c>
      <c r="T12" s="17">
        <f t="shared" si="0"/>
        <v>18</v>
      </c>
      <c r="U12" s="17">
        <f t="shared" si="0"/>
        <v>19</v>
      </c>
      <c r="V12" s="17">
        <f t="shared" si="0"/>
        <v>20</v>
      </c>
      <c r="W12" s="1"/>
      <c r="X12" s="1"/>
      <c r="Y12" s="1"/>
      <c r="Z12" s="1"/>
    </row>
    <row r="13" spans="1:26" ht="18" customHeight="1">
      <c r="A13" s="18" t="s">
        <v>13</v>
      </c>
      <c r="B13" s="19"/>
      <c r="C13" s="19">
        <f>+B6</f>
        <v>10000</v>
      </c>
      <c r="D13" s="20">
        <f>+C13</f>
        <v>10000</v>
      </c>
      <c r="E13" s="20">
        <f>+D13</f>
        <v>10000</v>
      </c>
      <c r="F13" s="20">
        <f>+E13</f>
        <v>10000</v>
      </c>
      <c r="G13" s="21">
        <f>IF(G12&gt;$B9,0,F13)</f>
        <v>10000</v>
      </c>
      <c r="H13" s="21">
        <f t="shared" ref="H13:V13" si="1">IF(H12&gt;$B9,0,G13)</f>
        <v>10000</v>
      </c>
      <c r="I13" s="21">
        <f t="shared" si="1"/>
        <v>10000</v>
      </c>
      <c r="J13" s="21">
        <f t="shared" si="1"/>
        <v>10000</v>
      </c>
      <c r="K13" s="21">
        <f t="shared" si="1"/>
        <v>10000</v>
      </c>
      <c r="L13" s="21">
        <f t="shared" si="1"/>
        <v>10000</v>
      </c>
      <c r="M13" s="21">
        <f t="shared" si="1"/>
        <v>10000</v>
      </c>
      <c r="N13" s="21">
        <f t="shared" si="1"/>
        <v>10000</v>
      </c>
      <c r="O13" s="21">
        <f t="shared" si="1"/>
        <v>10000</v>
      </c>
      <c r="P13" s="21">
        <f t="shared" si="1"/>
        <v>10000</v>
      </c>
      <c r="Q13" s="21">
        <f t="shared" si="1"/>
        <v>10000</v>
      </c>
      <c r="R13" s="21">
        <f t="shared" si="1"/>
        <v>10000</v>
      </c>
      <c r="S13" s="21">
        <f t="shared" si="1"/>
        <v>10000</v>
      </c>
      <c r="T13" s="21">
        <f t="shared" si="1"/>
        <v>10000</v>
      </c>
      <c r="U13" s="21">
        <f t="shared" si="1"/>
        <v>10000</v>
      </c>
      <c r="V13" s="21">
        <f t="shared" si="1"/>
        <v>10000</v>
      </c>
      <c r="W13" s="1"/>
      <c r="X13" s="1"/>
      <c r="Y13" s="1"/>
      <c r="Z13" s="1"/>
    </row>
    <row r="14" spans="1:26" ht="18" customHeight="1">
      <c r="A14" s="22" t="s">
        <v>14</v>
      </c>
      <c r="B14" s="23">
        <f t="shared" ref="B14" si="2">SUM(B15:B16)</f>
        <v>0</v>
      </c>
      <c r="C14" s="23">
        <f>SUM(C15:C16)</f>
        <v>39000</v>
      </c>
      <c r="D14" s="23">
        <f t="shared" ref="D14:V14" si="3">SUM(D15:D16)</f>
        <v>39000</v>
      </c>
      <c r="E14" s="23">
        <f t="shared" si="3"/>
        <v>39000</v>
      </c>
      <c r="F14" s="23">
        <f t="shared" si="3"/>
        <v>39000</v>
      </c>
      <c r="G14" s="23">
        <f t="shared" si="3"/>
        <v>39000</v>
      </c>
      <c r="H14" s="23">
        <f t="shared" si="3"/>
        <v>39000</v>
      </c>
      <c r="I14" s="23">
        <f t="shared" si="3"/>
        <v>39000</v>
      </c>
      <c r="J14" s="23">
        <f t="shared" si="3"/>
        <v>39000</v>
      </c>
      <c r="K14" s="23">
        <f t="shared" si="3"/>
        <v>39000</v>
      </c>
      <c r="L14" s="23">
        <f t="shared" si="3"/>
        <v>39000</v>
      </c>
      <c r="M14" s="23">
        <f t="shared" si="3"/>
        <v>39000</v>
      </c>
      <c r="N14" s="23">
        <f t="shared" si="3"/>
        <v>39000</v>
      </c>
      <c r="O14" s="23">
        <f t="shared" si="3"/>
        <v>39000</v>
      </c>
      <c r="P14" s="23">
        <f t="shared" si="3"/>
        <v>39000</v>
      </c>
      <c r="Q14" s="23">
        <f t="shared" si="3"/>
        <v>39000</v>
      </c>
      <c r="R14" s="23">
        <f t="shared" si="3"/>
        <v>39000</v>
      </c>
      <c r="S14" s="23">
        <f t="shared" si="3"/>
        <v>39000</v>
      </c>
      <c r="T14" s="23">
        <f t="shared" si="3"/>
        <v>39000</v>
      </c>
      <c r="U14" s="23">
        <f t="shared" si="3"/>
        <v>39000</v>
      </c>
      <c r="V14" s="23">
        <f t="shared" si="3"/>
        <v>39000</v>
      </c>
      <c r="W14" s="1"/>
      <c r="X14" s="1"/>
      <c r="Y14" s="1"/>
      <c r="Z14" s="1"/>
    </row>
    <row r="15" spans="1:26" ht="18" customHeight="1">
      <c r="A15" s="24" t="s">
        <v>15</v>
      </c>
      <c r="B15" s="25"/>
      <c r="C15" s="25">
        <f>+B10*B6</f>
        <v>39000</v>
      </c>
      <c r="D15" s="25">
        <f>+C15</f>
        <v>39000</v>
      </c>
      <c r="E15" s="25">
        <f t="shared" ref="E15:V15" si="4">+D15</f>
        <v>39000</v>
      </c>
      <c r="F15" s="25">
        <f t="shared" si="4"/>
        <v>39000</v>
      </c>
      <c r="G15" s="25">
        <f t="shared" si="4"/>
        <v>39000</v>
      </c>
      <c r="H15" s="25">
        <f t="shared" si="4"/>
        <v>39000</v>
      </c>
      <c r="I15" s="25">
        <f t="shared" si="4"/>
        <v>39000</v>
      </c>
      <c r="J15" s="25">
        <f t="shared" si="4"/>
        <v>39000</v>
      </c>
      <c r="K15" s="25">
        <f t="shared" si="4"/>
        <v>39000</v>
      </c>
      <c r="L15" s="25">
        <f t="shared" si="4"/>
        <v>39000</v>
      </c>
      <c r="M15" s="25">
        <f t="shared" si="4"/>
        <v>39000</v>
      </c>
      <c r="N15" s="25">
        <f t="shared" si="4"/>
        <v>39000</v>
      </c>
      <c r="O15" s="25">
        <f t="shared" si="4"/>
        <v>39000</v>
      </c>
      <c r="P15" s="25">
        <f t="shared" si="4"/>
        <v>39000</v>
      </c>
      <c r="Q15" s="25">
        <f t="shared" si="4"/>
        <v>39000</v>
      </c>
      <c r="R15" s="25">
        <f t="shared" si="4"/>
        <v>39000</v>
      </c>
      <c r="S15" s="25">
        <f t="shared" si="4"/>
        <v>39000</v>
      </c>
      <c r="T15" s="25">
        <f t="shared" si="4"/>
        <v>39000</v>
      </c>
      <c r="U15" s="25">
        <f t="shared" si="4"/>
        <v>39000</v>
      </c>
      <c r="V15" s="25">
        <f t="shared" si="4"/>
        <v>39000</v>
      </c>
      <c r="W15" s="1"/>
      <c r="X15" s="1"/>
      <c r="Y15" s="1"/>
      <c r="Z15" s="1"/>
    </row>
    <row r="16" spans="1:26" ht="18" customHeight="1">
      <c r="A16" s="24" t="s">
        <v>16</v>
      </c>
      <c r="B16" s="26"/>
      <c r="C16" s="27">
        <f>IF(C12=$B9,$B7,0)</f>
        <v>0</v>
      </c>
      <c r="D16" s="27">
        <f t="shared" ref="D16:V16" si="5">IF(D12=$B9,$B7,0)</f>
        <v>0</v>
      </c>
      <c r="E16" s="27">
        <f t="shared" si="5"/>
        <v>0</v>
      </c>
      <c r="F16" s="27">
        <f t="shared" si="5"/>
        <v>0</v>
      </c>
      <c r="G16" s="27">
        <f t="shared" si="5"/>
        <v>0</v>
      </c>
      <c r="H16" s="27">
        <f t="shared" si="5"/>
        <v>0</v>
      </c>
      <c r="I16" s="27">
        <f t="shared" si="5"/>
        <v>0</v>
      </c>
      <c r="J16" s="27">
        <f t="shared" si="5"/>
        <v>0</v>
      </c>
      <c r="K16" s="27">
        <f t="shared" si="5"/>
        <v>0</v>
      </c>
      <c r="L16" s="27">
        <f t="shared" si="5"/>
        <v>0</v>
      </c>
      <c r="M16" s="27">
        <f t="shared" si="5"/>
        <v>0</v>
      </c>
      <c r="N16" s="27">
        <f t="shared" si="5"/>
        <v>0</v>
      </c>
      <c r="O16" s="27">
        <f t="shared" si="5"/>
        <v>0</v>
      </c>
      <c r="P16" s="27">
        <f t="shared" si="5"/>
        <v>0</v>
      </c>
      <c r="Q16" s="27">
        <f t="shared" si="5"/>
        <v>0</v>
      </c>
      <c r="R16" s="27">
        <f t="shared" si="5"/>
        <v>0</v>
      </c>
      <c r="S16" s="27">
        <f t="shared" si="5"/>
        <v>0</v>
      </c>
      <c r="T16" s="27">
        <f t="shared" si="5"/>
        <v>0</v>
      </c>
      <c r="U16" s="27">
        <f t="shared" si="5"/>
        <v>0</v>
      </c>
      <c r="V16" s="27">
        <f t="shared" si="5"/>
        <v>0</v>
      </c>
      <c r="W16" s="1"/>
      <c r="X16" s="1"/>
      <c r="Y16" s="1"/>
      <c r="Z16" s="1"/>
    </row>
    <row r="17" spans="1:26" ht="8.25" customHeight="1">
      <c r="A17" s="28"/>
      <c r="B17" s="26"/>
      <c r="C17" s="26"/>
      <c r="D17" s="26"/>
      <c r="E17" s="26"/>
      <c r="F17" s="26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1"/>
      <c r="X17" s="1"/>
      <c r="Y17" s="1"/>
      <c r="Z17" s="1"/>
    </row>
    <row r="18" spans="1:26" ht="18" customHeight="1">
      <c r="A18" s="29" t="s">
        <v>17</v>
      </c>
      <c r="B18" s="26">
        <f>+B19+B20</f>
        <v>48620</v>
      </c>
      <c r="C18" s="26">
        <f t="shared" ref="C18:V18" si="6">+C19+C20</f>
        <v>34700</v>
      </c>
      <c r="D18" s="26">
        <f t="shared" si="6"/>
        <v>34700</v>
      </c>
      <c r="E18" s="26">
        <f t="shared" si="6"/>
        <v>34700</v>
      </c>
      <c r="F18" s="26">
        <f t="shared" si="6"/>
        <v>34700</v>
      </c>
      <c r="G18" s="26">
        <f t="shared" si="6"/>
        <v>34700</v>
      </c>
      <c r="H18" s="26">
        <f t="shared" si="6"/>
        <v>34700</v>
      </c>
      <c r="I18" s="26">
        <f t="shared" si="6"/>
        <v>34700</v>
      </c>
      <c r="J18" s="26">
        <f t="shared" si="6"/>
        <v>34700</v>
      </c>
      <c r="K18" s="26">
        <f t="shared" si="6"/>
        <v>34700</v>
      </c>
      <c r="L18" s="26">
        <f t="shared" si="6"/>
        <v>34700</v>
      </c>
      <c r="M18" s="26">
        <f t="shared" si="6"/>
        <v>34700</v>
      </c>
      <c r="N18" s="26">
        <f t="shared" si="6"/>
        <v>34700</v>
      </c>
      <c r="O18" s="26">
        <f t="shared" si="6"/>
        <v>34700</v>
      </c>
      <c r="P18" s="26">
        <f t="shared" si="6"/>
        <v>34700</v>
      </c>
      <c r="Q18" s="26">
        <f t="shared" si="6"/>
        <v>34700</v>
      </c>
      <c r="R18" s="26">
        <f t="shared" si="6"/>
        <v>34700</v>
      </c>
      <c r="S18" s="26">
        <f t="shared" si="6"/>
        <v>34700</v>
      </c>
      <c r="T18" s="26">
        <f t="shared" si="6"/>
        <v>34700</v>
      </c>
      <c r="U18" s="26">
        <f t="shared" si="6"/>
        <v>34700</v>
      </c>
      <c r="V18" s="26">
        <f t="shared" si="6"/>
        <v>34700</v>
      </c>
      <c r="W18" s="1"/>
      <c r="X18" s="1"/>
      <c r="Y18" s="1"/>
      <c r="Z18" s="1"/>
    </row>
    <row r="19" spans="1:26" ht="18" customHeight="1">
      <c r="A19" s="24" t="s">
        <v>18</v>
      </c>
      <c r="B19" s="30">
        <f>+B4</f>
        <v>48620</v>
      </c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1"/>
      <c r="X19" s="1"/>
      <c r="Y19" s="1"/>
      <c r="Z19" s="1"/>
    </row>
    <row r="20" spans="1:26" ht="18" customHeight="1">
      <c r="A20" s="24" t="s">
        <v>19</v>
      </c>
      <c r="B20" s="30"/>
      <c r="C20" s="30">
        <f>+B5</f>
        <v>34700</v>
      </c>
      <c r="D20" s="31">
        <f>+C20</f>
        <v>34700</v>
      </c>
      <c r="E20" s="31">
        <f>+D20</f>
        <v>34700</v>
      </c>
      <c r="F20" s="31">
        <f>+E20</f>
        <v>34700</v>
      </c>
      <c r="G20" s="32">
        <f t="shared" ref="G20:V20" si="7">IF(G12&gt;$B9,0,F20)</f>
        <v>34700</v>
      </c>
      <c r="H20" s="32">
        <f t="shared" si="7"/>
        <v>34700</v>
      </c>
      <c r="I20" s="32">
        <f t="shared" si="7"/>
        <v>34700</v>
      </c>
      <c r="J20" s="32">
        <f t="shared" si="7"/>
        <v>34700</v>
      </c>
      <c r="K20" s="32">
        <f t="shared" si="7"/>
        <v>34700</v>
      </c>
      <c r="L20" s="32">
        <f t="shared" si="7"/>
        <v>34700</v>
      </c>
      <c r="M20" s="32">
        <f t="shared" si="7"/>
        <v>34700</v>
      </c>
      <c r="N20" s="32">
        <f t="shared" si="7"/>
        <v>34700</v>
      </c>
      <c r="O20" s="32">
        <f t="shared" si="7"/>
        <v>34700</v>
      </c>
      <c r="P20" s="32">
        <f t="shared" si="7"/>
        <v>34700</v>
      </c>
      <c r="Q20" s="32">
        <f t="shared" si="7"/>
        <v>34700</v>
      </c>
      <c r="R20" s="32">
        <f t="shared" si="7"/>
        <v>34700</v>
      </c>
      <c r="S20" s="32">
        <f t="shared" si="7"/>
        <v>34700</v>
      </c>
      <c r="T20" s="32">
        <f t="shared" si="7"/>
        <v>34700</v>
      </c>
      <c r="U20" s="32">
        <f t="shared" si="7"/>
        <v>34700</v>
      </c>
      <c r="V20" s="32">
        <f t="shared" si="7"/>
        <v>34700</v>
      </c>
      <c r="W20" s="1"/>
      <c r="X20" s="1"/>
      <c r="Y20" s="1"/>
      <c r="Z20" s="1"/>
    </row>
    <row r="21" spans="1:26" ht="7.5" customHeight="1">
      <c r="A21" s="29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1"/>
      <c r="X21" s="1"/>
      <c r="Y21" s="1"/>
      <c r="Z21" s="1"/>
    </row>
    <row r="22" spans="1:26" ht="18" customHeight="1">
      <c r="A22" s="33" t="s">
        <v>20</v>
      </c>
      <c r="B22" s="34">
        <f t="shared" ref="B22:V22" si="8">+B14-B18</f>
        <v>-48620</v>
      </c>
      <c r="C22" s="35">
        <f t="shared" si="8"/>
        <v>4300</v>
      </c>
      <c r="D22" s="35">
        <f t="shared" si="8"/>
        <v>4300</v>
      </c>
      <c r="E22" s="35">
        <f t="shared" si="8"/>
        <v>4300</v>
      </c>
      <c r="F22" s="35">
        <f t="shared" si="8"/>
        <v>4300</v>
      </c>
      <c r="G22" s="35">
        <f t="shared" si="8"/>
        <v>4300</v>
      </c>
      <c r="H22" s="35">
        <f t="shared" si="8"/>
        <v>4300</v>
      </c>
      <c r="I22" s="35">
        <f t="shared" si="8"/>
        <v>4300</v>
      </c>
      <c r="J22" s="35">
        <f t="shared" si="8"/>
        <v>4300</v>
      </c>
      <c r="K22" s="35">
        <f t="shared" si="8"/>
        <v>4300</v>
      </c>
      <c r="L22" s="35">
        <f t="shared" si="8"/>
        <v>4300</v>
      </c>
      <c r="M22" s="35">
        <f t="shared" si="8"/>
        <v>4300</v>
      </c>
      <c r="N22" s="35">
        <f t="shared" si="8"/>
        <v>4300</v>
      </c>
      <c r="O22" s="35">
        <f t="shared" si="8"/>
        <v>4300</v>
      </c>
      <c r="P22" s="35">
        <f t="shared" si="8"/>
        <v>4300</v>
      </c>
      <c r="Q22" s="35">
        <f t="shared" si="8"/>
        <v>4300</v>
      </c>
      <c r="R22" s="35">
        <f t="shared" si="8"/>
        <v>4300</v>
      </c>
      <c r="S22" s="35">
        <f t="shared" si="8"/>
        <v>4300</v>
      </c>
      <c r="T22" s="35">
        <f t="shared" si="8"/>
        <v>4300</v>
      </c>
      <c r="U22" s="35">
        <f t="shared" si="8"/>
        <v>4300</v>
      </c>
      <c r="V22" s="35">
        <f t="shared" si="8"/>
        <v>4300</v>
      </c>
      <c r="W22" s="1"/>
      <c r="X22" s="1"/>
      <c r="Y22" s="1"/>
      <c r="Z22" s="1"/>
    </row>
    <row r="23" spans="1:26" ht="4.5" customHeight="1">
      <c r="A23" s="36"/>
      <c r="B23" s="36"/>
      <c r="C23" s="36"/>
      <c r="D23" s="36"/>
      <c r="E23" s="36"/>
      <c r="F23" s="36"/>
      <c r="G23" s="37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8" customHeight="1">
      <c r="A24" s="38"/>
      <c r="B24" s="39" t="s">
        <v>21</v>
      </c>
      <c r="C24" s="49">
        <f>NPV(B8,C22:V22)+B22</f>
        <v>9818.4032833610472</v>
      </c>
      <c r="D24" s="40" t="s">
        <v>22</v>
      </c>
      <c r="E24" s="41"/>
      <c r="F24" s="42"/>
      <c r="G24" s="43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8" customHeight="1">
      <c r="A25" s="38"/>
      <c r="B25" s="39" t="s">
        <v>23</v>
      </c>
      <c r="C25" s="44">
        <f>IRR(B22:V22)</f>
        <v>6.1769300109411729E-2</v>
      </c>
      <c r="D25" s="43"/>
      <c r="E25" s="43"/>
      <c r="F25" s="43"/>
      <c r="G25" s="43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8" customHeight="1">
      <c r="A26" s="45"/>
      <c r="B26" s="39" t="s">
        <v>24</v>
      </c>
      <c r="C26" s="46">
        <f>NPV(B8,C22:V22)/-B22</f>
        <v>1.2019416553550195</v>
      </c>
      <c r="D26" s="45"/>
      <c r="E26" s="45"/>
      <c r="F26" s="45"/>
      <c r="G26" s="45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8" customHeight="1">
      <c r="A27" s="45"/>
      <c r="B27" s="45"/>
      <c r="C27" s="45"/>
      <c r="D27" s="45"/>
      <c r="E27" s="45"/>
      <c r="F27" s="45"/>
      <c r="G27" s="45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8" customHeight="1">
      <c r="A28" s="45"/>
      <c r="B28" s="45"/>
      <c r="C28" s="45"/>
      <c r="D28" s="45"/>
      <c r="E28" s="45"/>
      <c r="F28" s="45"/>
      <c r="G28" s="45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8" customHeight="1">
      <c r="A29" s="45"/>
      <c r="B29" s="45"/>
      <c r="C29" s="45"/>
      <c r="D29" s="45"/>
      <c r="E29" s="45"/>
      <c r="F29" s="45"/>
      <c r="G29" s="45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8" customHeight="1">
      <c r="A30" s="45"/>
      <c r="B30" s="45"/>
      <c r="C30" s="45"/>
      <c r="D30" s="45"/>
      <c r="E30" s="45"/>
      <c r="F30" s="45"/>
      <c r="G30" s="45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8.25" customHeight="1">
      <c r="A31" s="47"/>
      <c r="B31" s="47"/>
      <c r="C31" s="47"/>
      <c r="D31" s="47"/>
      <c r="E31" s="47"/>
      <c r="F31" s="47"/>
      <c r="G31" s="48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">
      <c r="A32" s="5"/>
      <c r="B32" s="5"/>
      <c r="C32" s="5"/>
      <c r="D32" s="5"/>
      <c r="E32" s="5"/>
      <c r="F32" s="5"/>
      <c r="G32" s="5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">
      <c r="A33" s="5"/>
      <c r="B33" s="5"/>
      <c r="C33" s="5"/>
      <c r="D33" s="5"/>
      <c r="E33" s="5"/>
      <c r="F33" s="5"/>
      <c r="G33" s="5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">
      <c r="A34" s="5"/>
      <c r="B34" s="5"/>
      <c r="C34" s="5"/>
      <c r="D34" s="5"/>
      <c r="E34" s="5"/>
      <c r="F34" s="5"/>
      <c r="G34" s="5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">
      <c r="A35" s="5"/>
      <c r="B35" s="5"/>
      <c r="C35" s="5"/>
      <c r="D35" s="5"/>
      <c r="E35" s="5"/>
      <c r="F35" s="5"/>
      <c r="G35" s="5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">
      <c r="A36" s="5"/>
      <c r="B36" s="5"/>
      <c r="C36" s="5"/>
      <c r="D36" s="5"/>
      <c r="E36" s="5"/>
      <c r="F36" s="5"/>
      <c r="G36" s="5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">
      <c r="A37" s="5"/>
      <c r="B37" s="5"/>
      <c r="C37" s="5"/>
      <c r="D37" s="5"/>
      <c r="E37" s="5"/>
      <c r="F37" s="5"/>
      <c r="G37" s="5"/>
      <c r="H37" s="1"/>
      <c r="I37" s="1"/>
      <c r="J37" s="1"/>
    </row>
    <row r="38" spans="1:26">
      <c r="A38" s="1"/>
      <c r="B38" s="1"/>
      <c r="C38" s="1"/>
      <c r="D38" s="1"/>
      <c r="E38" s="1"/>
      <c r="F38" s="1"/>
      <c r="G38" s="1"/>
    </row>
    <row r="39" spans="1:26">
      <c r="A39" s="1"/>
      <c r="B39" s="1"/>
      <c r="C39" s="1"/>
      <c r="D39" s="1"/>
      <c r="E39" s="1"/>
      <c r="F39" s="3"/>
      <c r="G39" s="3"/>
    </row>
    <row r="40" spans="1:26">
      <c r="A40" s="1"/>
      <c r="B40" s="1"/>
      <c r="C40" s="1"/>
      <c r="D40" s="1"/>
      <c r="E40" s="1"/>
      <c r="F40" s="3"/>
      <c r="G40" s="3"/>
    </row>
  </sheetData>
  <protectedRanges>
    <protectedRange password="C6E0" sqref="A4:V21" name="Rango2"/>
    <protectedRange password="C6E0" sqref="B26:C26 A4:V25" name="Rango1"/>
  </protectedRanges>
  <pageMargins left="0.52" right="0.75" top="0.61" bottom="1" header="0" footer="0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9"/>
  <sheetViews>
    <sheetView workbookViewId="0">
      <selection activeCell="D18" sqref="D18"/>
    </sheetView>
  </sheetViews>
  <sheetFormatPr baseColWidth="10" defaultRowHeight="13.2"/>
  <sheetData>
    <row r="9" spans="2:2">
      <c r="B9" s="5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BEN COSTO</vt:lpstr>
      <vt:lpstr>Hoja2</vt:lpstr>
    </vt:vector>
  </TitlesOfParts>
  <Company>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Full name</dc:creator>
  <cp:lastModifiedBy>Full name</cp:lastModifiedBy>
  <dcterms:created xsi:type="dcterms:W3CDTF">2017-10-22T18:13:19Z</dcterms:created>
  <dcterms:modified xsi:type="dcterms:W3CDTF">2017-10-22T02:03:33Z</dcterms:modified>
</cp:coreProperties>
</file>